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PMS Symptom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N21" i="1"/>
  <c r="N22" i="1"/>
  <c r="N23" i="1"/>
  <c r="N24" i="1"/>
  <c r="N25" i="1"/>
  <c r="N26" i="1"/>
  <c r="N27" i="1"/>
  <c r="R20" i="1"/>
  <c r="R21" i="1"/>
  <c r="R22" i="1"/>
  <c r="R23" i="1"/>
  <c r="R24" i="1"/>
  <c r="R25" i="1"/>
  <c r="R26" i="1"/>
  <c r="R27" i="1"/>
  <c r="N28" i="1"/>
  <c r="R28" i="1"/>
  <c r="N29" i="1"/>
  <c r="N30" i="1"/>
  <c r="R29" i="1"/>
  <c r="R30" i="1"/>
  <c r="P34" i="1"/>
  <c r="O34" i="1"/>
  <c r="L34" i="1"/>
  <c r="N14" i="1"/>
  <c r="N15" i="1"/>
  <c r="N16" i="1"/>
  <c r="N17" i="1"/>
  <c r="N18" i="1"/>
  <c r="N19" i="1"/>
  <c r="N31" i="1"/>
  <c r="N32" i="1"/>
  <c r="R14" i="1"/>
  <c r="R15" i="1"/>
  <c r="R16" i="1"/>
  <c r="R17" i="1"/>
  <c r="R18" i="1"/>
  <c r="R19" i="1"/>
  <c r="R31" i="1"/>
  <c r="R32" i="1"/>
  <c r="G34" i="1"/>
  <c r="H34" i="1"/>
  <c r="I34" i="1"/>
  <c r="J34" i="1"/>
  <c r="K34" i="1"/>
  <c r="F34" i="1"/>
  <c r="E34" i="1"/>
  <c r="N34" i="1" l="1"/>
</calcChain>
</file>

<file path=xl/sharedStrings.xml><?xml version="1.0" encoding="utf-8"?>
<sst xmlns="http://schemas.openxmlformats.org/spreadsheetml/2006/main" count="42" uniqueCount="38">
  <si>
    <t>PMS Symptom Tracker</t>
  </si>
  <si>
    <t>Personal Information</t>
  </si>
  <si>
    <t>[Your Name]</t>
  </si>
  <si>
    <t>[MM/DD/YYYY]</t>
  </si>
  <si>
    <t>[XX days]</t>
  </si>
  <si>
    <t>Date</t>
  </si>
  <si>
    <t>Cycle Day</t>
  </si>
  <si>
    <t>Mood (1-10)</t>
  </si>
  <si>
    <t>Cramps (1-10)</t>
  </si>
  <si>
    <t>Bloating (1-10)</t>
  </si>
  <si>
    <t>Fatigue (1-10)</t>
  </si>
  <si>
    <t>Headaches (1-10)</t>
  </si>
  <si>
    <t>Breast Tenderness (1-10)</t>
  </si>
  <si>
    <t>Sleep (Hours)</t>
  </si>
  <si>
    <t>Food Cravings (Yes/No)</t>
  </si>
  <si>
    <t>Water Intake (oz)</t>
  </si>
  <si>
    <t>Notes</t>
  </si>
  <si>
    <t>Yes</t>
  </si>
  <si>
    <t>Mild mood swings.</t>
  </si>
  <si>
    <t>No</t>
  </si>
  <si>
    <t>Felt better today.</t>
  </si>
  <si>
    <t>Cravings increased.</t>
  </si>
  <si>
    <t>Cramps were intense.</t>
  </si>
  <si>
    <t>Felt more energetic.</t>
  </si>
  <si>
    <t>Mood improved.</t>
  </si>
  <si>
    <t>Symptom Tracking Table:</t>
  </si>
  <si>
    <t>Averages=</t>
  </si>
  <si>
    <t>Water Intake Target</t>
  </si>
  <si>
    <t>Craving Score</t>
  </si>
  <si>
    <t>Appetite Changes</t>
  </si>
  <si>
    <t>Sleep Disruptions</t>
  </si>
  <si>
    <t>Typical PMS Start Date:</t>
  </si>
  <si>
    <t>Acne</t>
  </si>
  <si>
    <t>Name:</t>
  </si>
  <si>
    <t>Date of Birth:</t>
  </si>
  <si>
    <t>Last Menstrual Period:</t>
  </si>
  <si>
    <t>Cycle Length (days):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</si>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</sst>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22"/>
      <color theme="0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sz val="11"/>
      <name val="Segoe UI"/>
    </font>
    <font>
      <i/>
      <sz val="10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1" fillId="2" borderId="0" xfId="0" applyFont="1" applyFill="1" applyBorder="1" applyAlignment="1">
      <alignment horizontal="left" vertical="center"/>
    </xf>
    <xf numFmtId="0" fontId="2" fillId="0" borderId="6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/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14" fontId="6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14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/>
    </xf>
  </cellXfs>
  <cellStyles count="1">
    <cellStyle name="Normal" xfId="0" builtinId="0"/>
  </cellStyles>
  <dxfs count="19"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S32" totalsRowShown="0" headerRowDxfId="18" dataDxfId="17">
  <autoFilter ref="C13:S32"/>
  <tableColumns count="17">
    <tableColumn id="1" name="Date" dataDxfId="16"/>
    <tableColumn id="2" name="Cycle Day" dataDxfId="15"/>
    <tableColumn id="3" name="Mood (1-10)" dataDxfId="14"/>
    <tableColumn id="4" name="Cramps (1-10)" dataDxfId="13"/>
    <tableColumn id="5" name="Bloating (1-10)" dataDxfId="12"/>
    <tableColumn id="6" name="Fatigue (1-10)" dataDxfId="11"/>
    <tableColumn id="7" name="Headaches (1-10)" dataDxfId="10"/>
    <tableColumn id="8" name="Breast Tenderness (1-10)" dataDxfId="9"/>
    <tableColumn id="9" name="Sleep (Hours)" dataDxfId="8"/>
    <tableColumn id="15" name="Appetite Changes" dataDxfId="7"/>
    <tableColumn id="10" name="Food Cravings (Yes/No)" dataDxfId="6"/>
    <tableColumn id="14" name="Craving Score" dataDxfId="5">
      <calculatedColumnFormula>IF(M14="","",IF(M14="Yes", 1, 0))</calculatedColumnFormula>
    </tableColumn>
    <tableColumn id="16" name="Sleep Disruptions" dataDxfId="4"/>
    <tableColumn id="17" name="Acne" dataDxfId="3"/>
    <tableColumn id="11" name="Water Intake (oz)" dataDxfId="2"/>
    <tableColumn id="13" name="Water Intake Target" dataDxfId="1">
      <calculatedColumnFormula>IF(Q14="","",IF(Q14&gt;=64, "Target Met", "Below Target"))</calculatedColumnFormula>
    </tableColumn>
    <tableColumn id="12" name="Notes" dataDxfId="0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6"/>
  <sheetViews>
    <sheetView showGridLines="0" tabSelected="1" topLeftCell="A7" workbookViewId="0">
      <selection activeCell="S8" sqref="S8"/>
    </sheetView>
  </sheetViews>
  <sheetFormatPr defaultRowHeight="16.5" x14ac:dyDescent="0.3"/>
  <cols>
    <col min="1" max="1" width="3.140625" style="1" customWidth="1"/>
    <col min="2" max="2" width="5.7109375" style="1" customWidth="1"/>
    <col min="3" max="3" width="22.140625" style="1" customWidth="1"/>
    <col min="4" max="16" width="12.7109375" style="1" customWidth="1"/>
    <col min="17" max="17" width="15.7109375" style="1" customWidth="1"/>
    <col min="18" max="18" width="17.85546875" style="1" customWidth="1"/>
    <col min="19" max="19" width="28.7109375" style="1" customWidth="1"/>
    <col min="20" max="20" width="5.7109375" style="1" customWidth="1"/>
    <col min="21" max="16384" width="9.140625" style="1"/>
  </cols>
  <sheetData>
    <row r="1" spans="2:20" ht="17.25" thickBot="1" x14ac:dyDescent="0.35"/>
    <row r="2" spans="2:20" ht="20.100000000000001" customHeight="1" thickTop="1" x14ac:dyDescent="0.3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</row>
    <row r="3" spans="2:20" ht="33" x14ac:dyDescent="0.3">
      <c r="B3" s="8"/>
      <c r="C3" s="9" t="s">
        <v>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10"/>
    </row>
    <row r="4" spans="2:20" ht="9.9499999999999993" customHeight="1" x14ac:dyDescent="0.3">
      <c r="B4" s="8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0"/>
    </row>
    <row r="5" spans="2:20" ht="24" customHeight="1" x14ac:dyDescent="0.3">
      <c r="B5" s="8"/>
      <c r="C5" s="12" t="s">
        <v>1</v>
      </c>
      <c r="D5" s="12"/>
      <c r="E5" s="12"/>
      <c r="F5" s="12"/>
      <c r="G5" s="12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30" t="s">
        <v>37</v>
      </c>
      <c r="T5" s="10"/>
    </row>
    <row r="6" spans="2:20" ht="24" customHeight="1" x14ac:dyDescent="0.3">
      <c r="B6" s="8"/>
      <c r="C6" s="13" t="s">
        <v>33</v>
      </c>
      <c r="D6" s="13"/>
      <c r="E6" s="2" t="s">
        <v>2</v>
      </c>
      <c r="F6" s="2"/>
      <c r="G6" s="2"/>
      <c r="H6" s="14"/>
      <c r="I6" s="15"/>
      <c r="J6" s="15"/>
      <c r="K6" s="12" t="s">
        <v>31</v>
      </c>
      <c r="L6" s="12"/>
      <c r="M6" s="3">
        <v>45659</v>
      </c>
      <c r="N6" s="3"/>
      <c r="O6" s="11"/>
      <c r="P6" s="11"/>
      <c r="Q6" s="11"/>
      <c r="R6" s="11"/>
      <c r="S6" s="11"/>
      <c r="T6" s="10"/>
    </row>
    <row r="7" spans="2:20" ht="24" customHeight="1" x14ac:dyDescent="0.3">
      <c r="B7" s="8"/>
      <c r="C7" s="13" t="s">
        <v>34</v>
      </c>
      <c r="D7" s="13"/>
      <c r="E7" s="2" t="s">
        <v>3</v>
      </c>
      <c r="F7" s="2"/>
      <c r="G7" s="2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0"/>
    </row>
    <row r="8" spans="2:20" ht="24" customHeight="1" x14ac:dyDescent="0.3">
      <c r="B8" s="8"/>
      <c r="C8" s="13" t="s">
        <v>35</v>
      </c>
      <c r="D8" s="13"/>
      <c r="E8" s="3">
        <v>45658</v>
      </c>
      <c r="F8" s="3"/>
      <c r="G8" s="3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0"/>
    </row>
    <row r="9" spans="2:20" ht="24" customHeight="1" x14ac:dyDescent="0.3">
      <c r="B9" s="8"/>
      <c r="C9" s="13" t="s">
        <v>36</v>
      </c>
      <c r="D9" s="13"/>
      <c r="E9" s="4" t="s">
        <v>4</v>
      </c>
      <c r="F9" s="4"/>
      <c r="G9" s="4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0"/>
    </row>
    <row r="10" spans="2:20" ht="9.9499999999999993" customHeight="1" x14ac:dyDescent="0.3">
      <c r="B10" s="8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0"/>
    </row>
    <row r="11" spans="2:20" ht="17.25" x14ac:dyDescent="0.3">
      <c r="B11" s="8"/>
      <c r="C11" s="16" t="s">
        <v>25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0"/>
    </row>
    <row r="12" spans="2:20" ht="9.9499999999999993" customHeight="1" x14ac:dyDescent="0.3">
      <c r="B12" s="8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0"/>
    </row>
    <row r="13" spans="2:20" ht="32.1" customHeight="1" x14ac:dyDescent="0.3">
      <c r="B13" s="8"/>
      <c r="C13" s="17" t="s">
        <v>5</v>
      </c>
      <c r="D13" s="17" t="s">
        <v>6</v>
      </c>
      <c r="E13" s="17" t="s">
        <v>7</v>
      </c>
      <c r="F13" s="17" t="s">
        <v>8</v>
      </c>
      <c r="G13" s="17" t="s">
        <v>9</v>
      </c>
      <c r="H13" s="17" t="s">
        <v>10</v>
      </c>
      <c r="I13" s="17" t="s">
        <v>11</v>
      </c>
      <c r="J13" s="17" t="s">
        <v>12</v>
      </c>
      <c r="K13" s="17" t="s">
        <v>13</v>
      </c>
      <c r="L13" s="17" t="s">
        <v>29</v>
      </c>
      <c r="M13" s="17" t="s">
        <v>14</v>
      </c>
      <c r="N13" s="17" t="s">
        <v>28</v>
      </c>
      <c r="O13" s="17" t="s">
        <v>30</v>
      </c>
      <c r="P13" s="17" t="s">
        <v>32</v>
      </c>
      <c r="Q13" s="17" t="s">
        <v>15</v>
      </c>
      <c r="R13" s="17" t="s">
        <v>27</v>
      </c>
      <c r="S13" s="17" t="s">
        <v>16</v>
      </c>
      <c r="T13" s="10"/>
    </row>
    <row r="14" spans="2:20" ht="32.1" customHeight="1" x14ac:dyDescent="0.3">
      <c r="B14" s="8"/>
      <c r="C14" s="18"/>
      <c r="D14" s="19">
        <v>1</v>
      </c>
      <c r="E14" s="19">
        <v>5</v>
      </c>
      <c r="F14" s="19">
        <v>3</v>
      </c>
      <c r="G14" s="19">
        <v>2</v>
      </c>
      <c r="H14" s="19">
        <v>6</v>
      </c>
      <c r="I14" s="19">
        <v>4</v>
      </c>
      <c r="J14" s="19">
        <v>3</v>
      </c>
      <c r="K14" s="19">
        <v>7</v>
      </c>
      <c r="L14" s="19">
        <v>4</v>
      </c>
      <c r="M14" s="19" t="s">
        <v>17</v>
      </c>
      <c r="N14" s="19">
        <f t="shared" ref="N14:N32" si="0">IF(M14="","",IF(M14="Yes", 1, 0))</f>
        <v>1</v>
      </c>
      <c r="O14" s="19">
        <v>6</v>
      </c>
      <c r="P14" s="19">
        <v>5</v>
      </c>
      <c r="Q14" s="19">
        <v>63</v>
      </c>
      <c r="R14" s="19" t="str">
        <f t="shared" ref="R14:R32" si="1">IF(Q14="","",IF(Q14&gt;=64, "Target Met", "Below Target"))</f>
        <v>Below Target</v>
      </c>
      <c r="S14" s="19" t="s">
        <v>18</v>
      </c>
      <c r="T14" s="10"/>
    </row>
    <row r="15" spans="2:20" ht="32.1" customHeight="1" x14ac:dyDescent="0.3">
      <c r="B15" s="8"/>
      <c r="C15" s="18"/>
      <c r="D15" s="19">
        <v>2</v>
      </c>
      <c r="E15" s="19">
        <v>6</v>
      </c>
      <c r="F15" s="19">
        <v>4</v>
      </c>
      <c r="G15" s="19">
        <v>3</v>
      </c>
      <c r="H15" s="19">
        <v>5</v>
      </c>
      <c r="I15" s="19">
        <v>3</v>
      </c>
      <c r="J15" s="19">
        <v>4</v>
      </c>
      <c r="K15" s="19">
        <v>8</v>
      </c>
      <c r="L15" s="19">
        <v>3</v>
      </c>
      <c r="M15" s="19" t="s">
        <v>19</v>
      </c>
      <c r="N15" s="19">
        <f t="shared" si="0"/>
        <v>0</v>
      </c>
      <c r="O15" s="19">
        <v>9</v>
      </c>
      <c r="P15" s="19">
        <v>7</v>
      </c>
      <c r="Q15" s="19">
        <v>72</v>
      </c>
      <c r="R15" s="19" t="str">
        <f t="shared" si="1"/>
        <v>Target Met</v>
      </c>
      <c r="S15" s="19" t="s">
        <v>20</v>
      </c>
      <c r="T15" s="10"/>
    </row>
    <row r="16" spans="2:20" ht="32.1" customHeight="1" x14ac:dyDescent="0.3">
      <c r="B16" s="8"/>
      <c r="C16" s="18"/>
      <c r="D16" s="19">
        <v>3</v>
      </c>
      <c r="E16" s="19">
        <v>8</v>
      </c>
      <c r="F16" s="19">
        <v>6</v>
      </c>
      <c r="G16" s="19">
        <v>5</v>
      </c>
      <c r="H16" s="19">
        <v>7</v>
      </c>
      <c r="I16" s="19">
        <v>6</v>
      </c>
      <c r="J16" s="19">
        <v>7</v>
      </c>
      <c r="K16" s="19">
        <v>6</v>
      </c>
      <c r="L16" s="19">
        <v>8</v>
      </c>
      <c r="M16" s="19" t="s">
        <v>17</v>
      </c>
      <c r="N16" s="19">
        <f t="shared" si="0"/>
        <v>1</v>
      </c>
      <c r="O16" s="19">
        <v>5</v>
      </c>
      <c r="P16" s="19">
        <v>2</v>
      </c>
      <c r="Q16" s="19">
        <v>80</v>
      </c>
      <c r="R16" s="19" t="str">
        <f t="shared" si="1"/>
        <v>Target Met</v>
      </c>
      <c r="S16" s="19" t="s">
        <v>21</v>
      </c>
      <c r="T16" s="10"/>
    </row>
    <row r="17" spans="2:20" ht="32.1" customHeight="1" x14ac:dyDescent="0.3">
      <c r="B17" s="8"/>
      <c r="C17" s="18"/>
      <c r="D17" s="19">
        <v>4</v>
      </c>
      <c r="E17" s="19">
        <v>4</v>
      </c>
      <c r="F17" s="19">
        <v>8</v>
      </c>
      <c r="G17" s="19">
        <v>6</v>
      </c>
      <c r="H17" s="19">
        <v>8</v>
      </c>
      <c r="I17" s="19">
        <v>7</v>
      </c>
      <c r="J17" s="19">
        <v>5</v>
      </c>
      <c r="K17" s="19">
        <v>7</v>
      </c>
      <c r="L17" s="19">
        <v>4</v>
      </c>
      <c r="M17" s="19" t="s">
        <v>17</v>
      </c>
      <c r="N17" s="19">
        <f t="shared" si="0"/>
        <v>1</v>
      </c>
      <c r="O17" s="19">
        <v>8</v>
      </c>
      <c r="P17" s="19">
        <v>3</v>
      </c>
      <c r="Q17" s="19">
        <v>70</v>
      </c>
      <c r="R17" s="19" t="str">
        <f t="shared" si="1"/>
        <v>Target Met</v>
      </c>
      <c r="S17" s="19" t="s">
        <v>22</v>
      </c>
      <c r="T17" s="10"/>
    </row>
    <row r="18" spans="2:20" ht="32.1" customHeight="1" x14ac:dyDescent="0.3">
      <c r="B18" s="8"/>
      <c r="C18" s="18"/>
      <c r="D18" s="19">
        <v>5</v>
      </c>
      <c r="E18" s="19">
        <v>6</v>
      </c>
      <c r="F18" s="19">
        <v>5</v>
      </c>
      <c r="G18" s="19">
        <v>4</v>
      </c>
      <c r="H18" s="19">
        <v>5</v>
      </c>
      <c r="I18" s="19">
        <v>4</v>
      </c>
      <c r="J18" s="19">
        <v>4</v>
      </c>
      <c r="K18" s="19">
        <v>8</v>
      </c>
      <c r="L18" s="19">
        <v>5</v>
      </c>
      <c r="M18" s="19" t="s">
        <v>19</v>
      </c>
      <c r="N18" s="19">
        <f t="shared" si="0"/>
        <v>0</v>
      </c>
      <c r="O18" s="19">
        <v>7</v>
      </c>
      <c r="P18" s="19">
        <v>8</v>
      </c>
      <c r="Q18" s="19">
        <v>68</v>
      </c>
      <c r="R18" s="19" t="str">
        <f t="shared" si="1"/>
        <v>Target Met</v>
      </c>
      <c r="S18" s="19" t="s">
        <v>23</v>
      </c>
      <c r="T18" s="10"/>
    </row>
    <row r="19" spans="2:20" ht="32.1" customHeight="1" x14ac:dyDescent="0.3">
      <c r="B19" s="8"/>
      <c r="C19" s="18"/>
      <c r="D19" s="19">
        <v>6</v>
      </c>
      <c r="E19" s="19">
        <v>5</v>
      </c>
      <c r="F19" s="19">
        <v>3</v>
      </c>
      <c r="G19" s="19">
        <v>2</v>
      </c>
      <c r="H19" s="19">
        <v>6</v>
      </c>
      <c r="I19" s="19">
        <v>3</v>
      </c>
      <c r="J19" s="19">
        <v>3</v>
      </c>
      <c r="K19" s="19">
        <v>7</v>
      </c>
      <c r="L19" s="19">
        <v>2</v>
      </c>
      <c r="M19" s="19" t="s">
        <v>17</v>
      </c>
      <c r="N19" s="19">
        <f t="shared" si="0"/>
        <v>1</v>
      </c>
      <c r="O19" s="19">
        <v>6</v>
      </c>
      <c r="P19" s="19">
        <v>7</v>
      </c>
      <c r="Q19" s="19">
        <v>74</v>
      </c>
      <c r="R19" s="19" t="str">
        <f t="shared" si="1"/>
        <v>Target Met</v>
      </c>
      <c r="S19" s="19" t="s">
        <v>24</v>
      </c>
      <c r="T19" s="10"/>
    </row>
    <row r="20" spans="2:20" ht="32.1" customHeight="1" x14ac:dyDescent="0.3">
      <c r="B20" s="8"/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 t="str">
        <f t="shared" ref="N20:N27" si="2">IF(M20="","",IF(M20="Yes", 1, 0))</f>
        <v/>
      </c>
      <c r="O20" s="28"/>
      <c r="P20" s="28"/>
      <c r="Q20" s="28"/>
      <c r="R20" s="29" t="str">
        <f t="shared" ref="R20:R27" si="3">IF(Q20="","",IF(Q20&gt;=64, "Target Met", "Below Target"))</f>
        <v/>
      </c>
      <c r="S20" s="28"/>
      <c r="T20" s="10"/>
    </row>
    <row r="21" spans="2:20" ht="32.1" customHeight="1" x14ac:dyDescent="0.3">
      <c r="B21" s="8"/>
      <c r="C21" s="27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9" t="str">
        <f t="shared" si="2"/>
        <v/>
      </c>
      <c r="O21" s="28"/>
      <c r="P21" s="28"/>
      <c r="Q21" s="28"/>
      <c r="R21" s="29" t="str">
        <f t="shared" si="3"/>
        <v/>
      </c>
      <c r="S21" s="28"/>
      <c r="T21" s="10"/>
    </row>
    <row r="22" spans="2:20" ht="32.1" customHeight="1" x14ac:dyDescent="0.3">
      <c r="B22" s="8"/>
      <c r="C22" s="27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9" t="str">
        <f t="shared" si="2"/>
        <v/>
      </c>
      <c r="O22" s="28"/>
      <c r="P22" s="28"/>
      <c r="Q22" s="28"/>
      <c r="R22" s="29" t="str">
        <f t="shared" si="3"/>
        <v/>
      </c>
      <c r="S22" s="28"/>
      <c r="T22" s="10"/>
    </row>
    <row r="23" spans="2:20" ht="32.1" customHeight="1" x14ac:dyDescent="0.3">
      <c r="B23" s="8"/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9" t="str">
        <f t="shared" si="2"/>
        <v/>
      </c>
      <c r="O23" s="28"/>
      <c r="P23" s="28"/>
      <c r="Q23" s="28"/>
      <c r="R23" s="29" t="str">
        <f t="shared" si="3"/>
        <v/>
      </c>
      <c r="S23" s="28"/>
      <c r="T23" s="10"/>
    </row>
    <row r="24" spans="2:20" ht="32.1" customHeight="1" x14ac:dyDescent="0.3">
      <c r="B24" s="8"/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9" t="str">
        <f t="shared" si="2"/>
        <v/>
      </c>
      <c r="O24" s="28"/>
      <c r="P24" s="28"/>
      <c r="Q24" s="28"/>
      <c r="R24" s="29" t="str">
        <f t="shared" si="3"/>
        <v/>
      </c>
      <c r="S24" s="28"/>
      <c r="T24" s="10"/>
    </row>
    <row r="25" spans="2:20" ht="32.1" customHeight="1" x14ac:dyDescent="0.3">
      <c r="B25" s="8"/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9" t="str">
        <f t="shared" si="2"/>
        <v/>
      </c>
      <c r="O25" s="28"/>
      <c r="P25" s="28"/>
      <c r="Q25" s="28"/>
      <c r="R25" s="29" t="str">
        <f t="shared" si="3"/>
        <v/>
      </c>
      <c r="S25" s="28"/>
      <c r="T25" s="10"/>
    </row>
    <row r="26" spans="2:20" ht="32.1" customHeight="1" x14ac:dyDescent="0.3">
      <c r="B26" s="8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9" t="str">
        <f t="shared" si="2"/>
        <v/>
      </c>
      <c r="O26" s="28"/>
      <c r="P26" s="28"/>
      <c r="Q26" s="28"/>
      <c r="R26" s="29" t="str">
        <f t="shared" si="3"/>
        <v/>
      </c>
      <c r="S26" s="28"/>
      <c r="T26" s="10"/>
    </row>
    <row r="27" spans="2:20" ht="32.1" customHeight="1" x14ac:dyDescent="0.3">
      <c r="B27" s="8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9" t="str">
        <f t="shared" si="2"/>
        <v/>
      </c>
      <c r="O27" s="28"/>
      <c r="P27" s="28"/>
      <c r="Q27" s="28"/>
      <c r="R27" s="29" t="str">
        <f t="shared" si="3"/>
        <v/>
      </c>
      <c r="S27" s="28"/>
      <c r="T27" s="10"/>
    </row>
    <row r="28" spans="2:20" ht="32.1" customHeight="1" x14ac:dyDescent="0.3">
      <c r="B28" s="8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9" t="str">
        <f t="shared" ref="N28" si="4">IF(M28="","",IF(M28="Yes", 1, 0))</f>
        <v/>
      </c>
      <c r="O28" s="28"/>
      <c r="P28" s="28"/>
      <c r="Q28" s="28"/>
      <c r="R28" s="29" t="str">
        <f t="shared" ref="R28" si="5">IF(Q28="","",IF(Q28&gt;=64, "Target Met", "Below Target"))</f>
        <v/>
      </c>
      <c r="S28" s="28"/>
      <c r="T28" s="10"/>
    </row>
    <row r="29" spans="2:20" ht="32.1" customHeight="1" x14ac:dyDescent="0.3">
      <c r="B29" s="8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9" t="str">
        <f t="shared" ref="N29:N30" si="6">IF(M29="","",IF(M29="Yes", 1, 0))</f>
        <v/>
      </c>
      <c r="O29" s="28"/>
      <c r="P29" s="28"/>
      <c r="Q29" s="28"/>
      <c r="R29" s="29" t="str">
        <f t="shared" ref="R29:R30" si="7">IF(Q29="","",IF(Q29&gt;=64, "Target Met", "Below Target"))</f>
        <v/>
      </c>
      <c r="S29" s="28"/>
      <c r="T29" s="10"/>
    </row>
    <row r="30" spans="2:20" ht="32.1" customHeight="1" x14ac:dyDescent="0.3">
      <c r="B30" s="8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9" t="str">
        <f t="shared" si="6"/>
        <v/>
      </c>
      <c r="O30" s="28"/>
      <c r="P30" s="28"/>
      <c r="Q30" s="28"/>
      <c r="R30" s="29" t="str">
        <f t="shared" si="7"/>
        <v/>
      </c>
      <c r="S30" s="28"/>
      <c r="T30" s="10"/>
    </row>
    <row r="31" spans="2:20" ht="32.1" customHeight="1" x14ac:dyDescent="0.3">
      <c r="B31" s="8"/>
      <c r="C31" s="18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19" t="str">
        <f t="shared" si="0"/>
        <v/>
      </c>
      <c r="O31" s="19"/>
      <c r="P31" s="19"/>
      <c r="Q31" s="20"/>
      <c r="R31" s="20" t="str">
        <f t="shared" si="1"/>
        <v/>
      </c>
      <c r="S31" s="20"/>
      <c r="T31" s="10"/>
    </row>
    <row r="32" spans="2:20" ht="32.1" customHeight="1" x14ac:dyDescent="0.3">
      <c r="B32" s="8"/>
      <c r="C32" s="18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19" t="str">
        <f t="shared" si="0"/>
        <v/>
      </c>
      <c r="O32" s="19"/>
      <c r="P32" s="19"/>
      <c r="Q32" s="20"/>
      <c r="R32" s="20" t="str">
        <f t="shared" si="1"/>
        <v/>
      </c>
      <c r="S32" s="20"/>
      <c r="T32" s="10"/>
    </row>
    <row r="33" spans="2:20" ht="17.25" x14ac:dyDescent="0.3">
      <c r="B33" s="8"/>
      <c r="C33" s="16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</row>
    <row r="34" spans="2:20" ht="18" customHeight="1" x14ac:dyDescent="0.3">
      <c r="B34" s="8"/>
      <c r="C34" s="15"/>
      <c r="D34" s="15" t="s">
        <v>26</v>
      </c>
      <c r="E34" s="21">
        <f>AVERAGE(Table1[Mood (1-10)])</f>
        <v>5.666666666666667</v>
      </c>
      <c r="F34" s="21">
        <f>AVERAGE(Table1[Cramps (1-10)])</f>
        <v>4.833333333333333</v>
      </c>
      <c r="G34" s="21">
        <f>AVERAGE(Table1[Bloating (1-10)])</f>
        <v>3.6666666666666665</v>
      </c>
      <c r="H34" s="21">
        <f>AVERAGE(Table1[Fatigue (1-10)])</f>
        <v>6.166666666666667</v>
      </c>
      <c r="I34" s="21">
        <f>AVERAGE(Table1[Headaches (1-10)])</f>
        <v>4.5</v>
      </c>
      <c r="J34" s="21">
        <f>AVERAGE(Table1[Breast Tenderness (1-10)])</f>
        <v>4.333333333333333</v>
      </c>
      <c r="K34" s="21">
        <f>AVERAGE(Table1[Sleep (Hours)])</f>
        <v>7.166666666666667</v>
      </c>
      <c r="L34" s="21">
        <f>AVERAGE(Table1[Appetite Changes])</f>
        <v>4.333333333333333</v>
      </c>
      <c r="M34" s="22"/>
      <c r="N34" s="23">
        <f>SUM(Table1[Craving Score])</f>
        <v>4</v>
      </c>
      <c r="O34" s="21">
        <f>AVERAGE(Table1[Appetite Changes])</f>
        <v>4.333333333333333</v>
      </c>
      <c r="P34" s="21">
        <f>AVERAGE(Table1[Acne])</f>
        <v>5.333333333333333</v>
      </c>
      <c r="Q34" s="15"/>
      <c r="R34" s="15"/>
      <c r="S34" s="15"/>
      <c r="T34" s="10"/>
    </row>
    <row r="35" spans="2:20" ht="20.100000000000001" customHeight="1" thickBot="1" x14ac:dyDescent="0.35"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/>
    </row>
    <row r="36" spans="2:20" ht="17.25" thickTop="1" x14ac:dyDescent="0.3"/>
  </sheetData>
  <mergeCells count="12">
    <mergeCell ref="C9:D9"/>
    <mergeCell ref="M6:N6"/>
    <mergeCell ref="C5:G5"/>
    <mergeCell ref="K6:L6"/>
    <mergeCell ref="E6:G6"/>
    <mergeCell ref="E7:G7"/>
    <mergeCell ref="E8:G8"/>
    <mergeCell ref="E9:G9"/>
    <mergeCell ref="C6:D6"/>
    <mergeCell ref="C7:D7"/>
    <mergeCell ref="C8:D8"/>
    <mergeCell ref="C3:S3"/>
  </mergeCells>
  <pageMargins left="0.25" right="0.25" top="0.75" bottom="0.75" header="0.3" footer="0.3"/>
  <pageSetup paperSize="9" scale="5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PMS Symptom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2025-02-06T12:47:17Z</cp:lastPrinted>
  <dcterms:created xsi:type="dcterms:W3CDTF">2025-02-06T12:16:44Z</dcterms:created>
  <dcterms:modified xsi:type="dcterms:W3CDTF">2025-02-06T12:47:48Z</dcterms:modified>
</cp:coreProperties>
</file>